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Rok 2003" sheetId="1" state="hidden" r:id="rId1"/>
    <sheet name="Rok 2004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<sst xmlns="http://schemas.openxmlformats.org/spreadsheetml/2006/main" count="68" uniqueCount="68">
  <si>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Załącznik do Zarządzenia 0/00/2002</t>
  </si>
  <si>
    <t xml:space="preserve"> z dnia 00  2002 roku</t>
  </si>
  <si>
    <t>Zadania i środki finansowe PFRON określone dla Powiatu Wschowskiego na 2003 rok</t>
  </si>
  <si>
    <t>1.</t>
  </si>
  <si>
    <t>Środki finansowe na zadania z zakresu rehabilitacji zawodowej</t>
  </si>
  <si>
    <t>w tym na:</t>
  </si>
  <si>
    <t>zobowiązania dotyczące zwrotu kosztów wynagrodzeń osób niepełnosprawnych i składek na ubezpieczenia społeczne (art.26)</t>
  </si>
  <si>
    <t>udzielanie osobom niepełnosprawnym pożyczek na rozpoczęcie działalności gospodarczej albo rolniczej (art.12)</t>
  </si>
  <si>
    <t>udzielanie dofinansowania do wysokości 50% oprocentowania kredytów bankowych zaciągniętych przez osoby niepełnosprawne na kontynuowanie działalności gospodarczej lub prowadzenie własnego lub dzierżawionego gospodarstwa rolnego (art.13)</t>
  </si>
  <si>
    <t>przystosowanie tworzonych lub istniejących stanowisk pracy, stosownie do potrzeb wynikających z niepełnosprawności osób na nich zatrudnionych oraz z rozpoznaniem przez służby medycyny tych potrzeb (art.26)</t>
  </si>
  <si>
    <t>finansowanie kosztów szkolenia i przekwalifikowania zawodowego osób niepełnosprawnych (art.38 i 40)</t>
  </si>
  <si>
    <t>dokonywanie zwrotu kosztów poniesionych przez pracodawcę na szkolenia zatrudnionych osób niepełnosprawnych (art.41)</t>
  </si>
  <si>
    <t>2.</t>
  </si>
  <si>
    <t>Środki finansowe na zadania z zakresu rehabilitacji społecznej</t>
  </si>
  <si>
    <t>w tym na:</t>
  </si>
  <si>
    <t>dofinansowanie kosztów tworzenia i działania warsztatów terapii zajęciowej</t>
  </si>
  <si>
    <t xml:space="preserve">dofinansowanie uczestnictwa osób niepełnosprawnych i ich opiekunów w turnusach rehabilitacyjnych </t>
  </si>
  <si>
    <t>w tym dla:</t>
  </si>
  <si>
    <t>osób dorosłych</t>
  </si>
  <si>
    <t>dzieci</t>
  </si>
  <si>
    <t>dofinansowanie likwidacji barier architektonicznych, w komunikowaniu się i technicznych, w związku z indywidualnymi potrzebami osób niepełnosprawnych</t>
  </si>
  <si>
    <t>dofinansowanie sportu, kultury, rekreacji i turystyki osób niepełnosprawnych</t>
  </si>
  <si>
    <t>dofinansowanie zaopatrzenia w sprzęt rehabilitacyjny, przedmioty ortopedyczne i środki pomocnicze przyznawane osobom niepełnosprawnym na podstawie odrębnych przepisów</t>
  </si>
  <si>
    <t>w tym dla:</t>
  </si>
  <si>
    <t>osób dorosłych</t>
  </si>
  <si>
    <t>dzieci</t>
  </si>
  <si>
    <t>3.</t>
  </si>
  <si>
    <t>Środki finansowe dla powiatu ogółem</t>
  </si>
  <si>
    <t>4.</t>
  </si>
  <si>
    <t>Kwota środków stanowiąca podstawę wyliczenia wysokości środków dla powiatu na zadania rehabilitacji dzieci i młodzieży niepełnosprawnej (środki finansowe ogółem minus środki na zobowiązania dotyczące dofinansowania działania WTZ)</t>
  </si>
  <si>
    <t>5.</t>
  </si>
  <si>
    <t>Kwota środków, którą powiat przeznaczy na zadania rehabilitacji dzieci i młodzieży niepełnosprawnej (kwota nie dotyczy zobowiązań na dofinansowanie działania warsztatów terapii zajęciowej) – 5%</t>
  </si>
  <si>
    <t>- 2 -</t>
  </si>
  <si>
    <t>6.</t>
  </si>
  <si>
    <t>Środki finansowe wykorzystane przez powiat w okresie od 01.01.2002 roku do 16.05.2002 roku</t>
  </si>
  <si>
    <t>w tym na:</t>
  </si>
  <si>
    <t>zobowiązania dotyczące zwrotu kosztów wynagrodzeń osób niepełnosprawnych i składek na ubezpieczenia społeczne (art.26)</t>
  </si>
  <si>
    <t>zobowiązania dotyczące dofinansowania kosztów działania warsztatów terapii zajęciowej (art.47 ust.1 pkt 6)</t>
  </si>
  <si>
    <t>dofinansowanie turnusów rehabilitacyjnych (art.47 ust.1 pkt 5 lit.a)</t>
  </si>
  <si>
    <t>w tym dla:</t>
  </si>
  <si>
    <t>osób dorosłych</t>
  </si>
  <si>
    <t>dzieci</t>
  </si>
  <si>
    <t>dofinansowanie wynagrodzeń i składek na ubezpieczenia społeczne od tych wynagrodzeń (art.26)</t>
  </si>
  <si>
    <t>szkolenia i przekwalifikowania osób niepełnosprawnych (art.38 i 40)</t>
  </si>
  <si>
    <t>dofinansowanie oprocentowania kredytów bankowych zaciągniętych na kontynuację działalności gospodarczej (art.13)</t>
  </si>
  <si>
    <t>Załącznik do Uchwały Rady Powiatu</t>
  </si>
  <si>
    <t>Wschowskiego Nr XXVII/141/2004</t>
  </si>
  <si>
    <t>z dnia 29.12.2004 roku</t>
  </si>
  <si>
    <t>Zadania i środki finansowe PFRON określone dla Powiatu Wschowskiego na 2004 rok</t>
  </si>
  <si>
    <t>1.</t>
  </si>
  <si>
    <t>Środki finansowe na zadania z zakresu rehabilitacji zawodowej</t>
  </si>
  <si>
    <t>w tym na:</t>
  </si>
  <si>
    <t>zobowiązania dotyczące zwrotu kosztów wynagrodzeń osób niepełnosprawnych i składek na ubezpieczenia społeczne (art.26)</t>
  </si>
  <si>
    <t>udzielanie osobom niepełnosprawnym pożyczek na rozpoczęcie działalności gospodarczej albo rolniczej (art.12)</t>
  </si>
  <si>
    <t>udzielanie dofinansowania do wysokości 50% oprocentowania kredytów bankowych zaciągniętych przez osoby niepełnosprawne na kontynuowanie działalności gospodarczej lub prowadzenie własnego lub dzierżawionego gospodarstwa rolnego (art.13)</t>
  </si>
  <si>
    <t>przystosowanie tworzonych lub istniejących stanowisk pracy, stosownie do potrzeb wynikających z niepełnosprawności osób na nich zatrudnionych oraz z rozpoznaniem przez służby medycyny tych potrzeb (art.26)</t>
  </si>
  <si>
    <t>finansowanie kosztów szkolenia i przekwalifikowania zawodowego osób niepełnosprawnych (art.38 i 40)</t>
  </si>
  <si>
    <t>dokonywanie zwrotu kosztów poniesionych przez pracodawcę na szkolenia zatrudnionych osób niepełnosprawnych (art.41)</t>
  </si>
  <si>
    <t>2.</t>
  </si>
  <si>
    <t>Środki finansowe na zadania z zakresu rehabilitacji społecznej</t>
  </si>
  <si>
    <t>w tym na:</t>
  </si>
  <si>
    <t>dofinansowanie kosztów tworzenia i działania warsztatów terapii zajęciowej</t>
  </si>
  <si>
    <t xml:space="preserve">dofinansowanie uczestnictwa osób niepełnosprawnych i ich opiekunów w turnusach rehabilitacyjnych </t>
  </si>
  <si>
    <t>dofinansowanie likwidacji barier architektonicznych, w komunikowaniu się i technicznych, w związku z indywidualnymi potrzebami osób niepełnosprawnych</t>
  </si>
  <si>
    <t>dofinansowanie sportu, kultury, rekreacji i turystyki osób niepełnosprawnych</t>
  </si>
  <si>
    <t>dofinansowanie zaopatrzenia w sprzęt rehabilitacyjny, przedmioty ortopedyczne i środki pomocnicze przyznawane osobom niepełnosprawnym na podstawie odrębnych przepisów</t>
  </si>
  <si>
    <t>3.</t>
  </si>
  <si>
    <t>Środki finansowe dla powiatu ogółem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</si>
</sst>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# ##0;[RED]-# ##0"/>
    <numFmt numFmtId="166" formatCode="@"/>
  </numFmts>
  <fonts count="8">
    <font>
      <sz val="10"/>
      <name val="Arial"/>
      <family val="0"/>
    </font>
    <font>
      <sz val="10"/>
      <color indexed="8"/>
      <name val="Times New Roman"/>
      <family val="1"/>
    </font>
    <font>
      <sz val="10"/>
      <color indexed="8"/>
      <name val="Albany"/>
      <family val="2"/>
    </font>
    <font>
      <b/>
      <i/>
      <u val="single"/>
      <sz val="10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4" fontId="1" fillId="0" borderId="0" xfId="0" applyAlignment="1">
      <alignment horizontal="right" vertical="center" wrapText="1"/>
    </xf>
    <xf numFmtId="164" fontId="2" fillId="0" borderId="0" xfId="0" applyAlignment="1">
      <alignment/>
    </xf>
    <xf numFmtId="164" fontId="1" fillId="0" borderId="0" xfId="0" applyAlignment="1">
      <alignment horizontal="right"/>
    </xf>
    <xf numFmtId="165" fontId="1" fillId="0" borderId="0" xfId="0" applyAlignment="1">
      <alignment vertical="center"/>
    </xf>
    <xf numFmtId="165" fontId="1" fillId="0" borderId="0" xfId="0" applyAlignment="1">
      <alignment vertical="center"/>
    </xf>
    <xf numFmtId="164" fontId="2" fillId="0" borderId="0" xfId="0" applyAlignment="1">
      <alignment/>
    </xf>
    <xf numFmtId="164" fontId="3" fillId="0" borderId="0" xfId="0" applyAlignment="1">
      <alignment horizontal="center" vertical="center" wrapText="1"/>
    </xf>
    <xf numFmtId="164" fontId="2" fillId="0" borderId="0" xfId="0" applyAlignment="1">
      <alignment/>
    </xf>
    <xf numFmtId="164" fontId="1" fillId="0" borderId="0" xfId="0" applyAlignment="1">
      <alignment horizontal="right"/>
    </xf>
    <xf numFmtId="164" fontId="1" fillId="0" borderId="0" xfId="0" applyAlignment="1">
      <alignment/>
    </xf>
    <xf numFmtId="165" fontId="1" fillId="0" borderId="0" xfId="0" applyAlignment="1">
      <alignment vertical="center"/>
    </xf>
    <xf numFmtId="164" fontId="4" fillId="0" borderId="0" xfId="0" applyAlignment="1">
      <alignment horizontal="center" vertical="center" wrapText="1"/>
    </xf>
    <xf numFmtId="164" fontId="1" fillId="0" borderId="0" xfId="0" applyAlignment="1">
      <alignment/>
    </xf>
    <xf numFmtId="164" fontId="1" fillId="0" borderId="0" xfId="0" applyAlignment="1">
      <alignment/>
    </xf>
    <xf numFmtId="166" fontId="5" fillId="2" borderId="1" xfId="0" applyAlignment="1">
      <alignment horizontal="center" vertical="center"/>
    </xf>
    <xf numFmtId="164" fontId="5" fillId="2" borderId="2" xfId="0" applyAlignment="1">
      <alignment vertical="center"/>
    </xf>
    <xf numFmtId="164" fontId="2" fillId="0" borderId="3" xfId="0" applyAlignment="1">
      <alignment/>
    </xf>
    <xf numFmtId="164" fontId="5" fillId="2" borderId="3" xfId="0" applyAlignment="1">
      <alignment/>
    </xf>
    <xf numFmtId="165" fontId="5" fillId="2" borderId="3" xfId="0" applyAlignment="1">
      <alignment vertical="center"/>
    </xf>
    <xf numFmtId="164" fontId="1" fillId="0" borderId="3" xfId="0" applyAlignment="1">
      <alignment horizontal="center" vertical="top"/>
    </xf>
    <xf numFmtId="164" fontId="1" fillId="0" borderId="3" xfId="0" applyAlignment="1">
      <alignment/>
    </xf>
    <xf numFmtId="164" fontId="1" fillId="0" borderId="3" xfId="0" applyAlignment="1">
      <alignment vertical="center" wrapText="1"/>
    </xf>
    <xf numFmtId="164" fontId="1" fillId="0" borderId="3" xfId="0" applyAlignment="1">
      <alignment/>
    </xf>
    <xf numFmtId="165" fontId="1" fillId="0" borderId="3" xfId="0" applyAlignment="1">
      <alignment vertical="center"/>
    </xf>
    <xf numFmtId="164" fontId="2" fillId="0" borderId="0" xfId="0" applyAlignment="1">
      <alignment/>
    </xf>
    <xf numFmtId="164" fontId="1" fillId="0" borderId="3" xfId="0" applyAlignment="1">
      <alignment/>
    </xf>
    <xf numFmtId="164" fontId="1" fillId="0" borderId="3" xfId="0" applyAlignment="1">
      <alignment horizontal="center" vertical="top"/>
    </xf>
    <xf numFmtId="164" fontId="1" fillId="0" borderId="3" xfId="0" applyAlignment="1">
      <alignment vertical="center" wrapText="1"/>
    </xf>
    <xf numFmtId="164" fontId="6" fillId="0" borderId="3" xfId="0" applyAlignment="1">
      <alignment horizontal="center" vertical="top" wrapText="1"/>
    </xf>
    <xf numFmtId="164" fontId="6" fillId="0" borderId="3" xfId="0" applyAlignment="1">
      <alignment vertical="center"/>
    </xf>
    <xf numFmtId="165" fontId="6" fillId="0" borderId="3" xfId="0" applyAlignment="1">
      <alignment vertical="center"/>
    </xf>
    <xf numFmtId="164" fontId="6" fillId="0" borderId="3" xfId="0" applyAlignment="1">
      <alignment vertical="center" wrapText="1"/>
    </xf>
    <xf numFmtId="164" fontId="6" fillId="0" borderId="3" xfId="0" applyAlignment="1">
      <alignment vertical="center"/>
    </xf>
    <xf numFmtId="165" fontId="5" fillId="3" borderId="0" xfId="0" applyAlignment="1">
      <alignment vertical="center"/>
    </xf>
    <xf numFmtId="166" fontId="5" fillId="2" borderId="1" xfId="0" applyAlignment="1">
      <alignment horizontal="center" vertical="top"/>
    </xf>
    <xf numFmtId="164" fontId="5" fillId="2" borderId="2" xfId="0" applyAlignment="1">
      <alignment vertical="center" wrapText="1"/>
    </xf>
    <xf numFmtId="165" fontId="5" fillId="2" borderId="3" xfId="0" applyAlignment="1">
      <alignment vertical="center"/>
    </xf>
    <xf numFmtId="166" fontId="7" fillId="0" borderId="0" xfId="0" applyAlignment="1">
      <alignment horizontal="center"/>
    </xf>
    <xf numFmtId="164" fontId="1" fillId="0" borderId="3" xfId="0" applyAlignment="1">
      <alignment horizontal="center" vertical="top"/>
    </xf>
    <xf numFmtId="164" fontId="1" fillId="0" borderId="3" xfId="0" applyAlignment="1">
      <alignment horizontal="center" vertical="top" wrapText="1"/>
    </xf>
    <xf numFmtId="164" fontId="1" fillId="0" borderId="3" xfId="0" applyAlignment="1">
      <alignment vertical="center"/>
    </xf>
    <xf numFmtId="164" fontId="1" fillId="0" borderId="3" xfId="0" applyAlignment="1">
      <alignment vertical="center" wrapText="1"/>
    </xf>
    <xf numFmtId="164" fontId="2" fillId="0" borderId="0" xfId="0" applyAlignment="1">
      <alignment/>
    </xf>
    <xf numFmtId="164" fontId="1" fillId="0" borderId="0" xfId="0" applyAlignment="1">
      <alignment horizontal="right"/>
    </xf>
    <xf numFmtId="164" fontId="1" fillId="0" borderId="0" xfId="0" applyAlignment="1">
      <alignment horizontal="right" vertical="center" wrapText="1"/>
    </xf>
    <xf numFmtId="165" fontId="5" fillId="2" borderId="3" xfId="0" applyAlignment="1">
      <alignment vertical="center"/>
    </xf>
    <xf numFmtId="165" fontId="1" fillId="0" borderId="3" xfId="0" applyAlignment="1">
      <alignment vertical="center"/>
    </xf>
    <xf numFmtId="165" fontId="1" fillId="0" borderId="3" xfId="0" applyAlignment="1">
      <alignment vertical="center"/>
    </xf>
    <xf numFmtId="164" fontId="1" fillId="0" borderId="0" xfId="0" applyAlignment="1">
      <alignment/>
    </xf>
    <xf numFmtId="164" fontId="1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EB613D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9">
      <selection activeCell="F22" sqref="F22"/>
    </sheetView>
  </sheetViews>
  <sheetFormatPr defaultColWidth="11.421875" defaultRowHeight="12.75"/>
  <cols>
    <col min="1" max="1" width="4.00390625" style="0" customWidth="1"/>
    <col min="2" max="2" width="4.57421875" style="0" customWidth="1"/>
    <col min="3" max="3" width="9.00390625" style="0" customWidth="1"/>
    <col min="4" max="4" width="60.28125" style="0" customWidth="1"/>
    <col min="5" max="5" width="11.28125" style="0" customWidth="1"/>
    <col min="6" max="6" width="8.28125" style="0" customWidth="1"/>
    <col min="7" max="256" width="11.28125" style="0" customWidth="1"/>
  </cols>
  <sheetData>
    <row r="1" spans="1:6" ht="12.75">
      <c r="A1" s="1" t="s">
        <v>0</v>
      </c>
      <c r="B1" s="1"/>
      <c r="C1" s="1"/>
      <c r="D1" s="1"/>
      <c r="E1" s="1"/>
      <c r="F1" s="5"/>
    </row>
    <row r="2" spans="1:6" ht="12.75">
      <c r="A2" s="1" t="s">
        <v>1</v>
      </c>
      <c r="B2" s="1"/>
      <c r="C2" s="1"/>
      <c r="D2" s="1"/>
      <c r="E2" s="1"/>
      <c r="F2" s="5"/>
    </row>
    <row r="3" spans="1:6" ht="12.75">
      <c r="A3" s="7"/>
      <c r="B3" s="8"/>
      <c r="C3" s="8"/>
      <c r="D3" s="9"/>
      <c r="E3" s="8"/>
      <c r="F3" s="5"/>
    </row>
    <row r="4" spans="1:6" ht="12.75">
      <c r="A4" s="7"/>
      <c r="B4" s="8"/>
      <c r="C4" s="8"/>
      <c r="D4" s="9"/>
      <c r="E4" s="8"/>
      <c r="F4" s="5"/>
    </row>
    <row r="5" spans="1:6" ht="12.75">
      <c r="A5" s="7"/>
      <c r="B5" s="8"/>
      <c r="C5" s="8"/>
      <c r="D5" s="10"/>
      <c r="E5" s="11"/>
      <c r="F5" s="5"/>
    </row>
    <row r="6" spans="1:6" ht="15">
      <c r="A6" s="12" t="s">
        <v>2</v>
      </c>
      <c r="B6" s="12"/>
      <c r="C6" s="12"/>
      <c r="D6" s="12"/>
      <c r="E6" s="12"/>
      <c r="F6" s="5"/>
    </row>
    <row r="7" spans="1:6" ht="8.25" customHeight="1">
      <c r="A7" s="14"/>
      <c r="B7" s="14"/>
      <c r="C7" s="14"/>
      <c r="D7" s="14"/>
      <c r="E7" s="5"/>
      <c r="F7" s="5"/>
    </row>
    <row r="8" spans="1:6" ht="8.25" customHeight="1">
      <c r="A8" s="14"/>
      <c r="B8" s="14"/>
      <c r="C8" s="14"/>
      <c r="D8" s="14"/>
      <c r="E8" s="5"/>
      <c r="F8" s="5"/>
    </row>
    <row r="9" spans="1:6" ht="8.25" customHeight="1">
      <c r="A9" s="14"/>
      <c r="B9" s="14"/>
      <c r="C9" s="14"/>
      <c r="D9" s="14"/>
      <c r="E9" s="5"/>
      <c r="F9" s="5"/>
    </row>
    <row r="10" spans="1:6" ht="8.25" customHeight="1">
      <c r="A10" s="14"/>
      <c r="B10" s="14"/>
      <c r="C10" s="14"/>
      <c r="D10" s="14"/>
      <c r="E10" s="5"/>
      <c r="F10" s="5"/>
    </row>
    <row r="11" spans="1:6" ht="27.75" customHeight="1">
      <c r="A11" s="15" t="s">
        <v>3</v>
      </c>
      <c r="B11" s="16" t="s">
        <v>4</v>
      </c>
      <c r="C11" s="16"/>
      <c r="D11" s="16"/>
      <c r="E11" s="19">
        <f>SUM(E12:E17)</f>
        <v>0</v>
      </c>
      <c r="F11" s="5"/>
    </row>
    <row r="12" spans="1:6" ht="27" customHeight="1">
      <c r="A12" s="20" t="s">
        <v>5</v>
      </c>
      <c r="B12" s="20"/>
      <c r="C12" s="22" t="s">
        <v>6</v>
      </c>
      <c r="D12" s="22"/>
      <c r="E12" s="24">
        <v>60650</v>
      </c>
      <c r="F12" s="5"/>
    </row>
    <row r="13" spans="1:6" ht="27" customHeight="1">
      <c r="A13" s="20"/>
      <c r="B13" s="20"/>
      <c r="C13" s="22" t="s">
        <v>7</v>
      </c>
      <c r="D13" s="22"/>
      <c r="E13" s="24">
        <v>30000</v>
      </c>
      <c r="F13" s="5"/>
    </row>
    <row r="14" spans="1:6" ht="37.5">
      <c r="A14" s="20"/>
      <c r="B14" s="20"/>
      <c r="C14" s="22" t="s">
        <v>8</v>
      </c>
      <c r="D14" s="22"/>
      <c r="E14" s="24">
        <v>0</v>
      </c>
      <c r="F14" s="5"/>
    </row>
    <row r="15" spans="1:6" ht="37.5">
      <c r="A15" s="20"/>
      <c r="B15" s="20"/>
      <c r="C15" s="22" t="s">
        <v>9</v>
      </c>
      <c r="D15" s="22"/>
      <c r="E15" s="24">
        <v>30000</v>
      </c>
      <c r="F15" s="5"/>
    </row>
    <row r="16" spans="1:6" ht="27" customHeight="1">
      <c r="A16" s="20"/>
      <c r="B16" s="20"/>
      <c r="C16" s="22" t="s">
        <v>10</v>
      </c>
      <c r="D16" s="22"/>
      <c r="E16" s="24">
        <v>3000</v>
      </c>
      <c r="F16" s="5"/>
    </row>
    <row r="17" spans="1:6" ht="27" customHeight="1">
      <c r="A17" s="20"/>
      <c r="B17" s="20"/>
      <c r="C17" s="22" t="s">
        <v>11</v>
      </c>
      <c r="D17" s="22"/>
      <c r="E17" s="24">
        <v>0</v>
      </c>
      <c r="F17" s="5"/>
    </row>
    <row r="18" spans="1:6" ht="27.75" customHeight="1">
      <c r="A18" s="15" t="s">
        <v>12</v>
      </c>
      <c r="B18" s="16" t="s">
        <v>13</v>
      </c>
      <c r="C18" s="16"/>
      <c r="D18" s="16"/>
      <c r="E18" s="19">
        <f>E19+E20+E23+E24+E25</f>
        <v>0</v>
      </c>
      <c r="F18" s="5"/>
    </row>
    <row r="19" spans="1:6" ht="27" customHeight="1">
      <c r="A19" s="27" t="s">
        <v>14</v>
      </c>
      <c r="B19" s="10"/>
      <c r="C19" s="28" t="s">
        <v>15</v>
      </c>
      <c r="D19" s="28"/>
      <c r="E19" s="24">
        <v>241452</v>
      </c>
      <c r="F19" s="5"/>
    </row>
    <row r="20" spans="1:6" ht="27" customHeight="1">
      <c r="A20" s="10"/>
      <c r="B20" s="10"/>
      <c r="C20" s="28" t="s">
        <v>16</v>
      </c>
      <c r="D20" s="28"/>
      <c r="E20" s="24">
        <v>84000</v>
      </c>
      <c r="F20" s="5"/>
    </row>
    <row r="21" spans="1:6" ht="27" customHeight="1">
      <c r="A21" s="10"/>
      <c r="B21" s="10"/>
      <c r="C21" s="29" t="s">
        <v>17</v>
      </c>
      <c r="D21" s="30" t="s">
        <v>18</v>
      </c>
      <c r="E21" s="31">
        <v>83000</v>
      </c>
      <c r="F21" s="5"/>
    </row>
    <row r="22" spans="1:6" ht="27" customHeight="1">
      <c r="A22" s="10"/>
      <c r="B22" s="10"/>
      <c r="C22" s="29"/>
      <c r="D22" s="30" t="s">
        <v>19</v>
      </c>
      <c r="E22" s="31"/>
      <c r="F22" s="5"/>
    </row>
    <row r="23" spans="1:6" ht="27" customHeight="1">
      <c r="A23" s="10"/>
      <c r="B23" s="10"/>
      <c r="C23" s="28" t="s">
        <v>20</v>
      </c>
      <c r="D23" s="28"/>
      <c r="E23" s="24">
        <v>170000</v>
      </c>
      <c r="F23" s="5"/>
    </row>
    <row r="24" spans="1:6" ht="27" customHeight="1">
      <c r="A24" s="10"/>
      <c r="B24" s="10"/>
      <c r="C24" s="28" t="s">
        <v>21</v>
      </c>
      <c r="D24" s="28"/>
      <c r="E24" s="24">
        <v>3000</v>
      </c>
      <c r="F24" s="5"/>
    </row>
    <row r="25" spans="1:6" ht="27" customHeight="1">
      <c r="A25" s="10"/>
      <c r="B25" s="10"/>
      <c r="C25" s="28" t="s">
        <v>22</v>
      </c>
      <c r="D25" s="28"/>
      <c r="E25" s="24">
        <v>41800</v>
      </c>
      <c r="F25" s="5"/>
    </row>
    <row r="26" spans="1:6" ht="27" customHeight="1">
      <c r="A26" s="10"/>
      <c r="B26" s="10"/>
      <c r="C26" s="29" t="s">
        <v>23</v>
      </c>
      <c r="D26" s="33" t="s">
        <v>24</v>
      </c>
      <c r="E26" s="31">
        <v>40000</v>
      </c>
      <c r="F26" s="5"/>
    </row>
    <row r="27" spans="1:6" ht="27" customHeight="1">
      <c r="A27" s="10"/>
      <c r="B27" s="10"/>
      <c r="C27" s="29"/>
      <c r="D27" s="33" t="s">
        <v>25</v>
      </c>
      <c r="E27" s="31"/>
      <c r="F27" s="34">
        <v>663902</v>
      </c>
    </row>
    <row r="28" spans="1:6" ht="27.75" customHeight="1">
      <c r="A28" s="15" t="s">
        <v>26</v>
      </c>
      <c r="B28" s="16" t="s">
        <v>27</v>
      </c>
      <c r="C28" s="16"/>
      <c r="D28" s="16"/>
      <c r="E28" s="19">
        <f>E11+E18</f>
        <v>0</v>
      </c>
      <c r="F28" s="5">
        <f>F27-E28</f>
        <v>0</v>
      </c>
    </row>
    <row r="29" spans="1:6" ht="12.75">
      <c r="A29" s="14"/>
      <c r="B29" s="14"/>
      <c r="C29" s="14"/>
      <c r="D29" s="14"/>
      <c r="E29" s="5"/>
      <c r="F29" s="5"/>
    </row>
    <row r="30" spans="1:6" ht="36" customHeight="1">
      <c r="A30" s="35" t="s">
        <v>28</v>
      </c>
      <c r="B30" s="36" t="s">
        <v>29</v>
      </c>
      <c r="C30" s="36"/>
      <c r="D30" s="36"/>
      <c r="E30" s="37">
        <f>E28-E19</f>
        <v>0</v>
      </c>
      <c r="F30" s="5"/>
    </row>
    <row r="31" spans="1:6" ht="12.75">
      <c r="A31" s="14"/>
      <c r="B31" s="14"/>
      <c r="C31" s="14"/>
      <c r="D31" s="14"/>
      <c r="E31" s="5"/>
      <c r="F31" s="5"/>
    </row>
    <row r="32" spans="1:6" ht="36" customHeight="1">
      <c r="A32" s="35" t="s">
        <v>30</v>
      </c>
      <c r="B32" s="36" t="s">
        <v>31</v>
      </c>
      <c r="C32" s="36"/>
      <c r="D32" s="36"/>
      <c r="E32" s="19">
        <f>E22+E27</f>
        <v>0</v>
      </c>
      <c r="F32" s="5"/>
    </row>
    <row r="33" spans="1:6" ht="12.75">
      <c r="A33" s="14"/>
      <c r="B33" s="14"/>
      <c r="C33" s="14"/>
      <c r="D33" s="14"/>
      <c r="E33" s="5"/>
      <c r="F33" s="5"/>
    </row>
    <row r="34" spans="1:6" ht="12.75">
      <c r="A34" s="38" t="s">
        <v>32</v>
      </c>
      <c r="B34" s="38"/>
      <c r="C34" s="38"/>
      <c r="D34" s="38"/>
      <c r="E34" s="38"/>
      <c r="F34" s="5"/>
    </row>
    <row r="35" spans="1:6" ht="12.75">
      <c r="A35" s="14"/>
      <c r="B35" s="14"/>
      <c r="C35" s="14"/>
      <c r="D35" s="14"/>
      <c r="E35" s="5">
        <f>43965-24425</f>
        <v>0</v>
      </c>
      <c r="F35" s="5"/>
    </row>
    <row r="36" spans="1:6" ht="12.75">
      <c r="A36" s="14"/>
      <c r="B36" s="14"/>
      <c r="C36" s="14"/>
      <c r="D36" s="14"/>
      <c r="E36" s="5">
        <f>488499*0.09</f>
        <v>0</v>
      </c>
      <c r="F36" s="5"/>
    </row>
    <row r="37" spans="1:6" ht="12.75">
      <c r="A37" s="14"/>
      <c r="B37" s="14"/>
      <c r="C37" s="14"/>
      <c r="D37" s="14"/>
      <c r="E37" s="5"/>
      <c r="F37" s="5"/>
    </row>
    <row r="38" spans="1:6" ht="27.75" customHeight="1">
      <c r="A38" s="15" t="s">
        <v>33</v>
      </c>
      <c r="B38" s="16" t="s">
        <v>34</v>
      </c>
      <c r="C38" s="16"/>
      <c r="D38" s="16"/>
      <c r="E38" s="19">
        <f>SUM(E39:E41)</f>
        <v>0</v>
      </c>
      <c r="F38" s="5"/>
    </row>
    <row r="39" spans="1:6" ht="27" customHeight="1">
      <c r="A39" s="39" t="s">
        <v>35</v>
      </c>
      <c r="B39" s="39"/>
      <c r="C39" s="28" t="s">
        <v>36</v>
      </c>
      <c r="D39" s="28"/>
      <c r="E39" s="24">
        <f>35356.18+943.04</f>
        <v>0</v>
      </c>
      <c r="F39" s="5"/>
    </row>
    <row r="40" spans="1:6" ht="27" customHeight="1">
      <c r="A40" s="39"/>
      <c r="B40" s="39"/>
      <c r="C40" s="28" t="s">
        <v>37</v>
      </c>
      <c r="D40" s="28"/>
      <c r="E40" s="24">
        <f>63342*2</f>
        <v>0</v>
      </c>
      <c r="F40" s="5"/>
    </row>
    <row r="41" spans="1:6" ht="27" customHeight="1">
      <c r="A41" s="39"/>
      <c r="B41" s="39"/>
      <c r="C41" s="28" t="s">
        <v>38</v>
      </c>
      <c r="D41" s="28"/>
      <c r="E41" s="24">
        <f>E42+E43</f>
        <v>0</v>
      </c>
      <c r="F41" s="5"/>
    </row>
    <row r="42" spans="1:6" ht="27" customHeight="1">
      <c r="A42" s="39"/>
      <c r="B42" s="39"/>
      <c r="C42" s="40" t="s">
        <v>39</v>
      </c>
      <c r="D42" s="41" t="s">
        <v>40</v>
      </c>
      <c r="E42" s="24">
        <v>4370</v>
      </c>
      <c r="F42" s="5"/>
    </row>
    <row r="43" spans="1:6" ht="27" customHeight="1">
      <c r="A43" s="39"/>
      <c r="B43" s="39"/>
      <c r="C43" s="40"/>
      <c r="D43" s="41" t="s">
        <v>41</v>
      </c>
      <c r="E43" s="24">
        <v>1140</v>
      </c>
      <c r="F43" s="5"/>
    </row>
    <row r="44" spans="1:6" ht="12.75">
      <c r="A44" s="14"/>
      <c r="B44" s="14"/>
      <c r="C44" s="14"/>
      <c r="D44" s="14"/>
      <c r="E44" s="5"/>
      <c r="F44" s="5"/>
    </row>
    <row r="45" spans="1:6" ht="23.25">
      <c r="A45" s="14"/>
      <c r="B45" s="14"/>
      <c r="C45" s="28" t="s">
        <v>42</v>
      </c>
      <c r="D45" s="28"/>
      <c r="E45" s="5"/>
      <c r="F45" s="5"/>
    </row>
    <row r="46" spans="1:6" ht="12.75">
      <c r="A46" s="14"/>
      <c r="B46" s="14"/>
      <c r="C46" s="28" t="s">
        <v>43</v>
      </c>
      <c r="D46" s="28"/>
      <c r="E46" s="5"/>
      <c r="F46" s="5"/>
    </row>
    <row r="47" spans="1:6" ht="23.25">
      <c r="A47" s="14"/>
      <c r="B47" s="14"/>
      <c r="C47" s="28" t="s">
        <v>44</v>
      </c>
      <c r="D47" s="28"/>
      <c r="E47" s="5"/>
      <c r="F47" s="5"/>
    </row>
  </sheetData>
  <mergeCells count="32">
    <mergeCell ref="A1:E1"/>
    <mergeCell ref="A2:E2"/>
    <mergeCell ref="A6:E6"/>
    <mergeCell ref="B11:D11"/>
    <mergeCell ref="A12:B17"/>
    <mergeCell ref="C12:D12"/>
    <mergeCell ref="C13:D13"/>
    <mergeCell ref="C14:D14"/>
    <mergeCell ref="C15:D15"/>
    <mergeCell ref="C16:D16"/>
    <mergeCell ref="C17:D17"/>
    <mergeCell ref="B18:D18"/>
    <mergeCell ref="C19:D19"/>
    <mergeCell ref="C20:D20"/>
    <mergeCell ref="C21:C22"/>
    <mergeCell ref="C23:D23"/>
    <mergeCell ref="C24:D24"/>
    <mergeCell ref="C25:D25"/>
    <mergeCell ref="C26:C27"/>
    <mergeCell ref="B28:D28"/>
    <mergeCell ref="B30:D30"/>
    <mergeCell ref="B32:D32"/>
    <mergeCell ref="A34:E34"/>
    <mergeCell ref="B38:D38"/>
    <mergeCell ref="A39:B43"/>
    <mergeCell ref="C39:D39"/>
    <mergeCell ref="C40:D40"/>
    <mergeCell ref="C41:D41"/>
    <mergeCell ref="C42:C43"/>
    <mergeCell ref="C45:D45"/>
    <mergeCell ref="C46:D46"/>
    <mergeCell ref="C47:D47"/>
  </mergeCells>
  <printOptions horizontalCentered="1"/>
  <pageMargins left="0.7875" right="0.39375" top="0.5902777777777778" bottom="0.43333333333333335" header="0.5" footer="0.5"/>
  <pageSetup cellComments="asDisplayed" firstPageNumber="1" useFirstPageNumber="1" horizontalDpi="300" verticalDpi="300" orientation="portrait" paperSize="9"/>
  <headerFooter alignWithMargins="0">
    <oddHeader>&amp;C&amp;A</oddHeader>
    <oddFooter>&amp;CStrona &amp;P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A3" sqref="A3"/>
    </sheetView>
  </sheetViews>
  <sheetFormatPr defaultColWidth="11.421875" defaultRowHeight="12.75"/>
  <cols>
    <col min="1" max="1" width="4.00390625" style="0" customWidth="1"/>
    <col min="2" max="2" width="4.57421875" style="0" customWidth="1"/>
    <col min="3" max="3" width="9.00390625" style="0" customWidth="1"/>
    <col min="4" max="4" width="60.28125" style="0" customWidth="1"/>
    <col min="5" max="256" width="11.28125" style="0" customWidth="1"/>
  </cols>
  <sheetData>
    <row r="1" spans="2:6" ht="12.75">
      <c r="B1" s="43"/>
      <c r="C1" s="43"/>
      <c r="D1" s="44"/>
      <c r="E1" s="11"/>
      <c r="F1" s="8"/>
    </row>
    <row r="2" spans="1:6" ht="13.5">
      <c r="A2" s="45" t="s">
        <v>45</v>
      </c>
      <c r="B2" s="45"/>
      <c r="C2" s="45"/>
      <c r="D2" s="45"/>
      <c r="E2" s="45"/>
      <c r="F2" s="8"/>
    </row>
    <row r="3" spans="1:6" ht="12.75">
      <c r="A3" s="45" t="s">
        <v>46</v>
      </c>
      <c r="B3" s="45"/>
      <c r="C3" s="45"/>
      <c r="D3" s="45"/>
      <c r="E3" s="45"/>
      <c r="F3" s="8"/>
    </row>
    <row r="4" spans="1:6" ht="12.75">
      <c r="A4" s="45" t="s">
        <v>47</v>
      </c>
      <c r="B4" s="45"/>
      <c r="C4" s="45"/>
      <c r="D4" s="45"/>
      <c r="E4" s="45"/>
      <c r="F4" s="8"/>
    </row>
    <row r="5" spans="1:5" ht="12.75">
      <c r="A5" s="7"/>
      <c r="B5" s="8"/>
      <c r="C5" s="8"/>
      <c r="D5" s="9"/>
      <c r="E5" s="8"/>
    </row>
    <row r="6" spans="1:5" ht="12.75">
      <c r="A6" s="7"/>
      <c r="B6" s="8"/>
      <c r="C6" s="8"/>
      <c r="D6" s="9"/>
      <c r="E6" s="8"/>
    </row>
    <row r="7" spans="1:5" ht="12.75">
      <c r="A7" s="7"/>
      <c r="B7" s="8"/>
      <c r="C7" s="8"/>
      <c r="D7" s="10"/>
      <c r="E7" s="11"/>
    </row>
    <row r="8" spans="1:5" ht="15">
      <c r="A8" s="12" t="s">
        <v>48</v>
      </c>
      <c r="B8" s="12"/>
      <c r="C8" s="12"/>
      <c r="D8" s="12"/>
      <c r="E8" s="12"/>
    </row>
    <row r="9" spans="1:5" ht="8.25" customHeight="1">
      <c r="A9" s="14"/>
      <c r="B9" s="14"/>
      <c r="C9" s="14"/>
      <c r="D9" s="14"/>
      <c r="E9" s="5"/>
    </row>
    <row r="10" spans="1:5" ht="8.25" customHeight="1">
      <c r="A10" s="14"/>
      <c r="B10" s="14"/>
      <c r="C10" s="14"/>
      <c r="D10" s="14"/>
      <c r="E10" s="5"/>
    </row>
    <row r="11" spans="1:5" ht="8.25" customHeight="1">
      <c r="A11" s="14"/>
      <c r="B11" s="14"/>
      <c r="C11" s="14"/>
      <c r="D11" s="14"/>
      <c r="E11" s="5"/>
    </row>
    <row r="12" spans="1:5" ht="27.75" customHeight="1">
      <c r="A12" s="15" t="s">
        <v>49</v>
      </c>
      <c r="B12" s="16" t="s">
        <v>50</v>
      </c>
      <c r="C12" s="16"/>
      <c r="D12" s="16"/>
      <c r="E12" s="46">
        <f>SUM(E13:E18)</f>
        <v>0</v>
      </c>
    </row>
    <row r="13" spans="1:5" ht="27" customHeight="1">
      <c r="A13" s="20" t="s">
        <v>51</v>
      </c>
      <c r="B13" s="20"/>
      <c r="C13" s="22" t="s">
        <v>52</v>
      </c>
      <c r="D13" s="22"/>
      <c r="E13" s="47">
        <v>54151</v>
      </c>
    </row>
    <row r="14" spans="1:5" ht="27" customHeight="1">
      <c r="A14" s="20"/>
      <c r="B14" s="20"/>
      <c r="C14" s="22" t="s">
        <v>53</v>
      </c>
      <c r="D14" s="22"/>
      <c r="E14" s="47">
        <v>0</v>
      </c>
    </row>
    <row r="15" spans="1:5" ht="37.5">
      <c r="A15" s="20"/>
      <c r="B15" s="20"/>
      <c r="C15" s="22" t="s">
        <v>54</v>
      </c>
      <c r="D15" s="22"/>
      <c r="E15" s="47">
        <v>0</v>
      </c>
    </row>
    <row r="16" spans="1:5" ht="37.5">
      <c r="A16" s="20"/>
      <c r="B16" s="20"/>
      <c r="C16" s="22" t="s">
        <v>55</v>
      </c>
      <c r="D16" s="22"/>
      <c r="E16" s="47">
        <v>0</v>
      </c>
    </row>
    <row r="17" spans="1:5" ht="27" customHeight="1">
      <c r="A17" s="20"/>
      <c r="B17" s="20"/>
      <c r="C17" s="22" t="s">
        <v>56</v>
      </c>
      <c r="D17" s="22"/>
      <c r="E17" s="47">
        <v>0</v>
      </c>
    </row>
    <row r="18" spans="1:5" ht="27" customHeight="1">
      <c r="A18" s="20"/>
      <c r="B18" s="20"/>
      <c r="C18" s="22" t="s">
        <v>57</v>
      </c>
      <c r="D18" s="22"/>
      <c r="E18" s="47">
        <v>0</v>
      </c>
    </row>
    <row r="19" spans="1:5" ht="27.75" customHeight="1">
      <c r="A19" s="15" t="s">
        <v>58</v>
      </c>
      <c r="B19" s="16" t="s">
        <v>59</v>
      </c>
      <c r="C19" s="16"/>
      <c r="D19" s="16"/>
      <c r="E19" s="46">
        <f>SUM(E20:E24)</f>
        <v>0</v>
      </c>
    </row>
    <row r="20" spans="1:5" ht="27" customHeight="1">
      <c r="A20" s="39" t="s">
        <v>60</v>
      </c>
      <c r="B20" s="39"/>
      <c r="C20" s="28" t="s">
        <v>61</v>
      </c>
      <c r="D20" s="28"/>
      <c r="E20" s="48">
        <f>241452+11916</f>
        <v>0</v>
      </c>
    </row>
    <row r="21" spans="1:5" ht="27" customHeight="1">
      <c r="A21" s="39"/>
      <c r="B21" s="39"/>
      <c r="C21" s="28" t="s">
        <v>62</v>
      </c>
      <c r="D21" s="28"/>
      <c r="E21" s="48">
        <v>100920</v>
      </c>
    </row>
    <row r="22" spans="1:5" ht="27" customHeight="1">
      <c r="A22" s="39"/>
      <c r="B22" s="39"/>
      <c r="C22" s="28" t="s">
        <v>63</v>
      </c>
      <c r="D22" s="28"/>
      <c r="E22" s="48">
        <v>230006</v>
      </c>
    </row>
    <row r="23" spans="1:5" ht="27" customHeight="1">
      <c r="A23" s="39"/>
      <c r="B23" s="39"/>
      <c r="C23" s="28" t="s">
        <v>64</v>
      </c>
      <c r="D23" s="28"/>
      <c r="E23" s="48">
        <v>0</v>
      </c>
    </row>
    <row r="24" spans="1:5" ht="27" customHeight="1">
      <c r="A24" s="39"/>
      <c r="B24" s="39"/>
      <c r="C24" s="28" t="s">
        <v>65</v>
      </c>
      <c r="D24" s="28"/>
      <c r="E24" s="48">
        <v>137815</v>
      </c>
    </row>
    <row r="25" spans="1:5" ht="27.75" customHeight="1">
      <c r="A25" s="15" t="s">
        <v>66</v>
      </c>
      <c r="B25" s="16" t="s">
        <v>67</v>
      </c>
      <c r="C25" s="16"/>
      <c r="D25" s="16"/>
      <c r="E25" s="46">
        <f>E12+E19</f>
        <v>0</v>
      </c>
    </row>
  </sheetData>
  <mergeCells count="20">
    <mergeCell ref="A2:E2"/>
    <mergeCell ref="A3:E3"/>
    <mergeCell ref="A4:E4"/>
    <mergeCell ref="A8:E8"/>
    <mergeCell ref="B12:D12"/>
    <mergeCell ref="A13:B18"/>
    <mergeCell ref="C13:D13"/>
    <mergeCell ref="C14:D14"/>
    <mergeCell ref="C15:D15"/>
    <mergeCell ref="C16:D16"/>
    <mergeCell ref="C17:D17"/>
    <mergeCell ref="C18:D18"/>
    <mergeCell ref="B19:D19"/>
    <mergeCell ref="A20:B24"/>
    <mergeCell ref="C20:D20"/>
    <mergeCell ref="C21:D21"/>
    <mergeCell ref="C22:D22"/>
    <mergeCell ref="C23:D23"/>
    <mergeCell ref="C24:D24"/>
    <mergeCell ref="B25:D25"/>
  </mergeCells>
  <printOptions horizontalCentered="1"/>
  <pageMargins left="0.7875" right="0.39375" top="0.5902777777777778" bottom="0.43333333333333335" header="0.5" footer="0.5"/>
  <pageSetup cellComments="asDisplayed"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ht="12.75"/>
  </sheetData>
  <printOptions horizontalCentered="1"/>
  <pageMargins left="0.7875" right="0.39375" top="0.5902777777777778" bottom="0.43333333333333335" header="0.5" footer="0.5"/>
  <pageSetup cellComments="asDisplayed"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2004-12-30T10:21:17Z</cp:lastPrinted>
  <dcterms:created xsi:type="dcterms:W3CDTF">2002-05-08T08:31:15Z</dcterms:created>
  <dcterms:modified xsi:type="dcterms:W3CDTF">2004-12-30T10:21:21Z</dcterms:modified>
  <cp:category/>
  <cp:version/>
  <cp:contentType/>
  <cp:contentStatus/>
  <cp:revision>121</cp:revision>
</cp:coreProperties>
</file>